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C-ESN-N0288\Desktop\"/>
    </mc:Choice>
  </mc:AlternateContent>
  <xr:revisionPtr revIDLastSave="0" documentId="8_{6DA46088-E437-4AC9-95E2-D5413B5FCC99}" xr6:coauthVersionLast="47" xr6:coauthVersionMax="47" xr10:uidLastSave="{00000000-0000-0000-0000-000000000000}"/>
  <bookViews>
    <workbookView xWindow="19090" yWindow="-4040" windowWidth="25820" windowHeight="15500" xr2:uid="{00000000-000D-0000-FFFF-FFFF00000000}"/>
  </bookViews>
  <sheets>
    <sheet name="KADEX" sheetId="3" r:id="rId1"/>
  </sheets>
  <definedNames>
    <definedName name="_xlnm.Print_Area" localSheetId="0">KADEX!$A$1:$N$29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  <c r="E21" i="3" l="1"/>
  <c r="J23" i="3"/>
  <c r="J22" i="3"/>
  <c r="L22" i="3" s="1"/>
  <c r="J21" i="3"/>
  <c r="L21" i="3" s="1"/>
  <c r="J20" i="3"/>
  <c r="L20" i="3" s="1"/>
  <c r="I15" i="3"/>
  <c r="J15" i="3" s="1"/>
  <c r="B15" i="3"/>
  <c r="F15" i="3" s="1"/>
  <c r="I14" i="3"/>
  <c r="J14" i="3" s="1"/>
  <c r="B14" i="3"/>
  <c r="F14" i="3" s="1"/>
  <c r="L14" i="3" l="1"/>
  <c r="L15" i="3"/>
  <c r="L23" i="3"/>
</calcChain>
</file>

<file path=xl/sharedStrings.xml><?xml version="1.0" encoding="utf-8"?>
<sst xmlns="http://schemas.openxmlformats.org/spreadsheetml/2006/main" count="54" uniqueCount="50">
  <si>
    <t>1. GUEST ROOM (객실)</t>
    <phoneticPr fontId="0" type="noConversion"/>
  </si>
  <si>
    <t>CHECK IN DATE
(입실일)</t>
  </si>
  <si>
    <t>CHECK OUT DATE 
(퇴실일)</t>
  </si>
  <si>
    <t>ROOM TYPE
(객실 타입)</t>
  </si>
  <si>
    <t># OF ROOMS                        (객실 수량)</t>
    <phoneticPr fontId="0" type="noConversion"/>
  </si>
  <si>
    <t># OF GUEST                (인원수)</t>
    <phoneticPr fontId="0" type="noConversion"/>
  </si>
  <si>
    <t>RNTS                   (숙박일)</t>
  </si>
  <si>
    <t>SIZE
(sqm)</t>
  </si>
  <si>
    <t xml:space="preserve"> SPECIAL RATE                  (특별 요금)</t>
    <phoneticPr fontId="0" type="noConversion"/>
  </si>
  <si>
    <t>TAX                     (세금)</t>
  </si>
  <si>
    <t>TAX INCLUDED     (세금 포함가)</t>
    <phoneticPr fontId="0" type="noConversion"/>
  </si>
  <si>
    <t xml:space="preserve">TOTAL                                              (객실 총금액/ 세금포함가 ) </t>
    <phoneticPr fontId="0" type="noConversion"/>
  </si>
  <si>
    <t>REMARK</t>
    <phoneticPr fontId="0" type="noConversion"/>
  </si>
  <si>
    <t>스탠다드 킹</t>
  </si>
  <si>
    <t>1 King-size bed room / 1인 1실
조식 미포함</t>
  </si>
  <si>
    <t>1 King-size bed room / 1인 1실
조식 뷔페 포함</t>
  </si>
  <si>
    <t>TOTAL
(합계 - 세금포함)</t>
    <phoneticPr fontId="0" type="noConversion"/>
  </si>
  <si>
    <t xml:space="preserve">COURTYARD BY MARRIOTT SEJONG/ 코트야드바이메리어트세종 </t>
    <phoneticPr fontId="0" type="noConversion"/>
  </si>
  <si>
    <t>Phone</t>
  </si>
  <si>
    <t>E-mail</t>
  </si>
  <si>
    <t>1. Room</t>
  </si>
  <si>
    <t>Standard King (City View)
Room with Single Breakfast</t>
  </si>
  <si>
    <t>Standard King (City View)
Room Only</t>
  </si>
  <si>
    <t>Deluxe Double (Lake View)
Room Only</t>
  </si>
  <si>
    <t>Deluxe Double (Lake View)
Room with Double Breakfast</t>
  </si>
  <si>
    <t>X</t>
  </si>
  <si>
    <t>breakfast
(조식 포함 여부)</t>
  </si>
  <si>
    <t>Bed Type
(침대 타입)</t>
  </si>
  <si>
    <t>Room Type
(객실 타입)</t>
  </si>
  <si>
    <t>Name</t>
  </si>
  <si>
    <t>Company</t>
  </si>
  <si>
    <t>Gender</t>
  </si>
  <si>
    <t>Title</t>
  </si>
  <si>
    <t>Fax.</t>
  </si>
  <si>
    <t>King Sized Bed</t>
  </si>
  <si>
    <t>2 Double Sized Beds</t>
  </si>
  <si>
    <t>2 Pax Included</t>
  </si>
  <si>
    <t>1 Pax Included</t>
  </si>
  <si>
    <t xml:space="preserve">Check Box (Number Of Rooms)
</t>
  </si>
  <si>
    <r>
      <t xml:space="preserve">Approved by (정 윤 성)    </t>
    </r>
    <r>
      <rPr>
        <sz val="8"/>
        <rFont val="Vladimir Script"/>
        <family val="4"/>
      </rPr>
      <t xml:space="preserve"> </t>
    </r>
    <r>
      <rPr>
        <sz val="18"/>
        <rFont val="Vladimir Script"/>
        <family val="4"/>
      </rPr>
      <t>Ian Jeong</t>
    </r>
  </si>
  <si>
    <t>cy.cjjcy.reservations@courtyard.com</t>
  </si>
  <si>
    <t>044-251-4110</t>
  </si>
  <si>
    <t>Special Rate
(특별 할인가 - 세금 미 포함)</t>
  </si>
  <si>
    <t>Tax
(세금)</t>
  </si>
  <si>
    <t>※ Please send this reservation application to the email address above.
After reviewing the application, we will send a link for sharing your card information to confirm the reservation
※ 상기 이메일 주소로 본 예약 신청서 전달 부탁드립니다.
예약신청서 확인 후 예약확정을 위한 카드정보 공유용 링크 송부 예정입니다.</t>
  </si>
  <si>
    <t>Marriott Bonvoy 
Membership Number</t>
  </si>
  <si>
    <t>※ For member point accumulation, please provide your membership number if you are a member</t>
  </si>
  <si>
    <r>
      <rPr>
        <b/>
        <sz val="9"/>
        <rFont val="맑은 고딕"/>
        <family val="2"/>
        <scheme val="minor"/>
      </rPr>
      <t>Cancel Policy (취소 위약금 규정)</t>
    </r>
    <r>
      <rPr>
        <sz val="8"/>
        <rFont val="맑은 고딕"/>
        <family val="2"/>
        <scheme val="minor"/>
      </rPr>
      <t xml:space="preserve">
※ Cancellations made 7 days prior to the accommodation date can adjust the number of rooms without any penalty.
    Cancellations made within 14 days will incur a cancellation fee of 100% of the room rate.
※ 숙박일 기준 14일 이전 취소 시 위약금 없이 객실 수량 조정 가능
14일 이내 취소 시 취소 위약금 객실료의 100% 발생</t>
    </r>
    <phoneticPr fontId="2" type="noConversion"/>
  </si>
  <si>
    <t>※Room type availability may be limited, and in case of shortage, please kindly contact the Reservations Department
객실 타입별 수량은 부족할 수 있으며 부족할 시 예약실로 연락주시기 바랍니다.</t>
    <phoneticPr fontId="2" type="noConversion"/>
  </si>
  <si>
    <t>KADEX 2026 대한민국 국제방위산업전시회 Reservation Sheet / Until July 31st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</si>
</sst>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[$-F800]dddd\,\ mmmm\ dd\,\ yyyy"/>
  </numFmts>
  <fonts count="19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8"/>
      <name val="맑은 고딕"/>
      <family val="2"/>
      <scheme val="minor"/>
    </font>
    <font>
      <b/>
      <sz val="8"/>
      <color theme="8"/>
      <name val="맑은 고딕"/>
      <family val="2"/>
      <scheme val="minor"/>
    </font>
    <font>
      <b/>
      <sz val="8"/>
      <color rgb="FF0070C0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name val="맑은 고딕"/>
      <family val="2"/>
      <scheme val="minor"/>
    </font>
    <font>
      <sz val="8"/>
      <name val="Vladimir Script"/>
      <family val="4"/>
    </font>
    <font>
      <b/>
      <sz val="8"/>
      <color theme="4"/>
      <name val="맑은 고딕"/>
      <family val="3"/>
      <charset val="129"/>
      <scheme val="minor"/>
    </font>
    <font>
      <sz val="7"/>
      <color theme="8"/>
      <name val="맑은 고딕"/>
      <family val="3"/>
      <charset val="129"/>
      <scheme val="minor"/>
    </font>
    <font>
      <sz val="18"/>
      <name val="Vladimir Script"/>
      <family val="4"/>
    </font>
    <font>
      <b/>
      <sz val="8"/>
      <color rgb="FFFF0000"/>
      <name val="맑은 고딕"/>
      <family val="2"/>
      <scheme val="minor"/>
    </font>
    <font>
      <b/>
      <sz val="10"/>
      <color rgb="FFFF0000"/>
      <name val="맑은 고딕"/>
      <family val="2"/>
      <scheme val="minor"/>
    </font>
    <font>
      <b/>
      <sz val="9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3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center" vertical="center" wrapText="1"/>
    </xf>
    <xf numFmtId="41" fontId="10" fillId="0" borderId="2" xfId="1" applyFont="1" applyBorder="1" applyAlignment="1">
      <alignment horizontal="center" vertical="center" wrapText="1"/>
    </xf>
    <xf numFmtId="41" fontId="10" fillId="0" borderId="2" xfId="2" applyNumberFormat="1" applyFont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11" fillId="0" borderId="9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10" fillId="0" borderId="2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20" fontId="10" fillId="0" borderId="18" xfId="0" applyNumberFormat="1" applyFont="1" applyBorder="1" applyAlignment="1">
      <alignment horizontal="center" vertical="center" wrapText="1"/>
    </xf>
    <xf numFmtId="20" fontId="10" fillId="0" borderId="37" xfId="0" applyNumberFormat="1" applyFont="1" applyBorder="1" applyAlignment="1">
      <alignment horizontal="center" vertical="center" wrapText="1"/>
    </xf>
    <xf numFmtId="20" fontId="10" fillId="0" borderId="5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3" fontId="10" fillId="0" borderId="0" xfId="2" applyNumberFormat="1" applyFont="1" applyBorder="1" applyAlignment="1">
      <alignment horizontal="center" vertical="center" wrapText="1"/>
    </xf>
    <xf numFmtId="41" fontId="10" fillId="0" borderId="0" xfId="1" applyFont="1" applyBorder="1" applyAlignment="1">
      <alignment horizontal="center" vertical="center" wrapText="1"/>
    </xf>
    <xf numFmtId="41" fontId="10" fillId="0" borderId="0" xfId="2" applyNumberFormat="1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/>
    <xf numFmtId="41" fontId="13" fillId="0" borderId="0" xfId="1" applyFont="1" applyFill="1" applyBorder="1" applyAlignment="1"/>
    <xf numFmtId="0" fontId="3" fillId="0" borderId="19" xfId="0" applyFont="1" applyBorder="1" applyAlignment="1">
      <alignment vertical="center"/>
    </xf>
    <xf numFmtId="0" fontId="4" fillId="0" borderId="22" xfId="2" applyBorder="1" applyAlignment="1">
      <alignment vertical="center" wrapText="1"/>
    </xf>
    <xf numFmtId="0" fontId="9" fillId="3" borderId="46" xfId="0" applyFont="1" applyFill="1" applyBorder="1" applyAlignment="1">
      <alignment horizontal="center" vertical="center" wrapText="1"/>
    </xf>
    <xf numFmtId="14" fontId="10" fillId="0" borderId="46" xfId="0" applyNumberFormat="1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8" fillId="0" borderId="63" xfId="0" applyFont="1" applyBorder="1"/>
    <xf numFmtId="0" fontId="3" fillId="5" borderId="69" xfId="0" applyFont="1" applyFill="1" applyBorder="1" applyAlignment="1">
      <alignment vertical="center"/>
    </xf>
    <xf numFmtId="0" fontId="11" fillId="0" borderId="70" xfId="0" applyFont="1" applyBorder="1"/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7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6" fontId="6" fillId="0" borderId="19" xfId="0" applyNumberFormat="1" applyFont="1" applyBorder="1" applyAlignment="1">
      <alignment horizontal="left" vertical="center"/>
    </xf>
    <xf numFmtId="0" fontId="16" fillId="2" borderId="27" xfId="0" applyFont="1" applyFill="1" applyBorder="1" applyAlignment="1">
      <alignment vertical="center"/>
    </xf>
    <xf numFmtId="41" fontId="10" fillId="0" borderId="3" xfId="1" applyFont="1" applyFill="1" applyBorder="1" applyAlignment="1">
      <alignment horizontal="center" vertical="center" wrapText="1"/>
    </xf>
    <xf numFmtId="41" fontId="10" fillId="0" borderId="39" xfId="1" applyFont="1" applyFill="1" applyBorder="1" applyAlignment="1">
      <alignment horizontal="center" vertical="center" wrapText="1"/>
    </xf>
    <xf numFmtId="41" fontId="10" fillId="0" borderId="35" xfId="1" applyFont="1" applyFill="1" applyBorder="1" applyAlignment="1">
      <alignment horizontal="center" vertical="center" wrapText="1"/>
    </xf>
    <xf numFmtId="41" fontId="10" fillId="0" borderId="53" xfId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3" fillId="2" borderId="78" xfId="0" applyFont="1" applyFill="1" applyBorder="1" applyAlignment="1">
      <alignment vertical="center"/>
    </xf>
    <xf numFmtId="0" fontId="3" fillId="2" borderId="79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176" fontId="10" fillId="0" borderId="48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41" fontId="10" fillId="0" borderId="35" xfId="1" applyFont="1" applyBorder="1" applyAlignment="1">
      <alignment horizontal="center" vertical="center" wrapText="1"/>
    </xf>
    <xf numFmtId="41" fontId="10" fillId="0" borderId="1" xfId="1" applyFont="1" applyBorder="1" applyAlignment="1">
      <alignment horizontal="center" vertical="center" wrapText="1"/>
    </xf>
    <xf numFmtId="41" fontId="10" fillId="0" borderId="36" xfId="1" applyFont="1" applyBorder="1" applyAlignment="1">
      <alignment horizontal="center" vertical="center" wrapText="1"/>
    </xf>
    <xf numFmtId="41" fontId="10" fillId="0" borderId="35" xfId="1" applyFont="1" applyFill="1" applyBorder="1" applyAlignment="1">
      <alignment horizontal="center" vertical="center" wrapText="1"/>
    </xf>
    <xf numFmtId="41" fontId="10" fillId="0" borderId="36" xfId="1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176" fontId="10" fillId="0" borderId="50" xfId="0" applyNumberFormat="1" applyFont="1" applyBorder="1" applyAlignment="1">
      <alignment horizontal="center" vertical="center" wrapText="1"/>
    </xf>
    <xf numFmtId="176" fontId="10" fillId="0" borderId="51" xfId="0" applyNumberFormat="1" applyFont="1" applyBorder="1" applyAlignment="1">
      <alignment horizontal="center" vertical="center" wrapText="1"/>
    </xf>
    <xf numFmtId="41" fontId="10" fillId="0" borderId="53" xfId="1" applyFont="1" applyBorder="1" applyAlignment="1">
      <alignment horizontal="center" vertical="center" wrapText="1"/>
    </xf>
    <xf numFmtId="41" fontId="10" fillId="0" borderId="22" xfId="1" applyFont="1" applyBorder="1" applyAlignment="1">
      <alignment horizontal="center" vertical="center" wrapText="1"/>
    </xf>
    <xf numFmtId="41" fontId="10" fillId="0" borderId="54" xfId="1" applyFont="1" applyBorder="1" applyAlignment="1">
      <alignment horizontal="center" vertical="center" wrapText="1"/>
    </xf>
    <xf numFmtId="41" fontId="10" fillId="0" borderId="53" xfId="1" applyFont="1" applyFill="1" applyBorder="1" applyAlignment="1">
      <alignment horizontal="center" vertical="center" wrapText="1"/>
    </xf>
    <xf numFmtId="41" fontId="10" fillId="0" borderId="54" xfId="1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 wrapText="1"/>
    </xf>
    <xf numFmtId="0" fontId="3" fillId="4" borderId="81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2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71" xfId="0" applyFont="1" applyFill="1" applyBorder="1" applyAlignment="1">
      <alignment horizontal="left" vertical="center"/>
    </xf>
    <xf numFmtId="0" fontId="3" fillId="5" borderId="73" xfId="0" applyFont="1" applyFill="1" applyBorder="1" applyAlignment="1">
      <alignment horizontal="left" vertical="center"/>
    </xf>
    <xf numFmtId="0" fontId="3" fillId="5" borderId="60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8" fillId="0" borderId="73" xfId="0" applyFont="1" applyBorder="1" applyAlignment="1">
      <alignment horizontal="left" vertical="top" wrapText="1"/>
    </xf>
    <xf numFmtId="0" fontId="8" fillId="0" borderId="60" xfId="0" applyFont="1" applyBorder="1" applyAlignment="1">
      <alignment horizontal="left" vertical="top" wrapText="1"/>
    </xf>
    <xf numFmtId="176" fontId="10" fillId="0" borderId="46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41" fontId="10" fillId="0" borderId="3" xfId="1" applyFont="1" applyBorder="1" applyAlignment="1">
      <alignment horizontal="center" vertical="center" wrapText="1"/>
    </xf>
    <xf numFmtId="41" fontId="10" fillId="0" borderId="4" xfId="1" applyFont="1" applyBorder="1" applyAlignment="1">
      <alignment horizontal="center" vertical="center" wrapText="1"/>
    </xf>
    <xf numFmtId="41" fontId="10" fillId="0" borderId="5" xfId="1" applyFont="1" applyBorder="1" applyAlignment="1">
      <alignment horizontal="center" vertical="center" wrapText="1"/>
    </xf>
    <xf numFmtId="41" fontId="10" fillId="0" borderId="3" xfId="1" applyFont="1" applyFill="1" applyBorder="1" applyAlignment="1">
      <alignment horizontal="center" vertical="center" wrapText="1"/>
    </xf>
    <xf numFmtId="41" fontId="10" fillId="0" borderId="5" xfId="1" applyFont="1" applyFill="1" applyBorder="1" applyAlignment="1">
      <alignment horizontal="center" vertical="center" wrapText="1"/>
    </xf>
    <xf numFmtId="176" fontId="10" fillId="0" borderId="47" xfId="0" applyNumberFormat="1" applyFont="1" applyBorder="1" applyAlignment="1">
      <alignment horizontal="center" vertical="center" wrapText="1"/>
    </xf>
    <xf numFmtId="176" fontId="10" fillId="0" borderId="37" xfId="0" applyNumberFormat="1" applyFont="1" applyBorder="1" applyAlignment="1">
      <alignment horizontal="center" vertical="center" wrapText="1"/>
    </xf>
    <xf numFmtId="41" fontId="10" fillId="0" borderId="39" xfId="1" applyFont="1" applyBorder="1" applyAlignment="1">
      <alignment horizontal="center" vertical="center" wrapText="1"/>
    </xf>
    <xf numFmtId="41" fontId="10" fillId="0" borderId="8" xfId="1" applyFont="1" applyBorder="1" applyAlignment="1">
      <alignment horizontal="center" vertical="center" wrapText="1"/>
    </xf>
    <xf numFmtId="41" fontId="10" fillId="0" borderId="40" xfId="1" applyFont="1" applyBorder="1" applyAlignment="1">
      <alignment horizontal="center" vertical="center" wrapText="1"/>
    </xf>
    <xf numFmtId="41" fontId="10" fillId="0" borderId="39" xfId="1" applyFont="1" applyFill="1" applyBorder="1" applyAlignment="1">
      <alignment horizontal="center" vertical="center" wrapText="1"/>
    </xf>
    <xf numFmtId="41" fontId="10" fillId="0" borderId="40" xfId="1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6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2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7" xfId="2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30" xfId="0" quotePrefix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130201</xdr:colOff>
      <xdr:row>1</xdr:row>
      <xdr:rowOff>137884</xdr:rowOff>
    </xdr:from>
    <xdr:ext cx="1378858" cy="608330"/>
    <xdr:pic>
      <xdr:nvPicPr>
        <xdr:cNvPr id="2" name="그림 1">
          <a:extLst>
            <a:ext uri="{FF2B5EF4-FFF2-40B4-BE49-F238E27FC236}">
              <a16:creationId xmlns:a16="http://schemas.microsoft.com/office/drawing/2014/main" id="{1CC205AA-C369-4858-98D0-FAD0AD5B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976" y="280759"/>
          <a:ext cx="1378858" cy="608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y.cjjcy.reservations@courtyar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6C752-3F3A-4D89-9FAD-182A1C03105E}">
  <sheetPr>
    <pageSetUpPr fitToPage="1"/>
  </sheetPr>
  <dimension ref="A1:S30"/>
  <sheetViews>
    <sheetView showGridLines="0" tabSelected="1" view="pageBreakPreview" zoomScale="115" zoomScaleNormal="115" zoomScaleSheetLayoutView="115" workbookViewId="0">
      <selection activeCell="A6" sqref="A6:N6"/>
    </sheetView>
  </sheetViews>
  <sheetFormatPr defaultColWidth="9" defaultRowHeight="11.25" x14ac:dyDescent="0.3"/>
  <cols>
    <col min="1" max="1" width="13.625" style="1" customWidth="1"/>
    <col min="2" max="2" width="12.375" style="1" customWidth="1"/>
    <col min="3" max="3" width="12.75" style="1" customWidth="1"/>
    <col min="4" max="4" width="10.625" style="1" customWidth="1"/>
    <col min="5" max="8" width="3.5" style="1" customWidth="1"/>
    <col min="9" max="9" width="7.25" style="1" customWidth="1"/>
    <col min="10" max="10" width="6.25" style="22" customWidth="1"/>
    <col min="11" max="11" width="6.25" style="1" customWidth="1"/>
    <col min="12" max="12" width="10.25" style="22" customWidth="1"/>
    <col min="13" max="13" width="9" style="5"/>
    <col min="14" max="14" width="31.875" style="5" customWidth="1"/>
    <col min="15" max="16384" width="9" style="1"/>
  </cols>
  <sheetData>
    <row r="1" spans="1:15" x14ac:dyDescent="0.3">
      <c r="A1" s="155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</row>
    <row r="2" spans="1:15" x14ac:dyDescent="0.3">
      <c r="A2" s="158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59"/>
    </row>
    <row r="3" spans="1:15" x14ac:dyDescent="0.3">
      <c r="A3" s="158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159"/>
    </row>
    <row r="4" spans="1:15" x14ac:dyDescent="0.3">
      <c r="A4" s="158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59"/>
    </row>
    <row r="5" spans="1:15" ht="42.75" customHeight="1" thickBot="1" x14ac:dyDescent="0.35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159"/>
    </row>
    <row r="6" spans="1:15" s="2" customFormat="1" ht="20.100000000000001" customHeight="1" x14ac:dyDescent="0.3">
      <c r="A6" s="160" t="s">
        <v>49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</row>
    <row r="7" spans="1:15" ht="5.0999999999999996" customHeight="1" thickBot="1" x14ac:dyDescent="0.35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</row>
    <row r="8" spans="1:15" ht="14.85" customHeight="1" x14ac:dyDescent="0.3">
      <c r="A8" s="24" t="s">
        <v>29</v>
      </c>
      <c r="B8" s="163"/>
      <c r="C8" s="164"/>
      <c r="D8" s="165" t="s">
        <v>31</v>
      </c>
      <c r="E8" s="164"/>
      <c r="F8" s="163"/>
      <c r="G8" s="165"/>
      <c r="H8" s="165"/>
      <c r="I8" s="166"/>
      <c r="J8" s="40"/>
      <c r="K8" s="52" t="s">
        <v>18</v>
      </c>
      <c r="L8" s="52"/>
      <c r="M8" s="54" t="s">
        <v>41</v>
      </c>
      <c r="N8" s="53"/>
    </row>
    <row r="9" spans="1:15" ht="14.85" customHeight="1" x14ac:dyDescent="0.3">
      <c r="A9" s="25" t="s">
        <v>30</v>
      </c>
      <c r="B9" s="146"/>
      <c r="C9" s="147"/>
      <c r="D9" s="148" t="s">
        <v>32</v>
      </c>
      <c r="E9" s="147"/>
      <c r="F9" s="146"/>
      <c r="G9" s="148"/>
      <c r="H9" s="148"/>
      <c r="I9" s="149"/>
      <c r="J9" s="3"/>
      <c r="K9" s="150" t="s">
        <v>19</v>
      </c>
      <c r="L9" s="150"/>
      <c r="M9" s="151" t="s">
        <v>40</v>
      </c>
      <c r="N9" s="152"/>
    </row>
    <row r="10" spans="1:15" ht="14.45" customHeight="1" x14ac:dyDescent="0.3">
      <c r="A10" s="26" t="s">
        <v>18</v>
      </c>
      <c r="B10" s="146"/>
      <c r="C10" s="147"/>
      <c r="D10" s="153" t="s">
        <v>33</v>
      </c>
      <c r="E10" s="154"/>
      <c r="F10" s="146"/>
      <c r="G10" s="148"/>
      <c r="H10" s="148"/>
      <c r="I10" s="149"/>
      <c r="J10" s="4"/>
      <c r="K10" s="150"/>
      <c r="L10" s="150"/>
      <c r="M10" s="151"/>
      <c r="N10" s="152"/>
    </row>
    <row r="11" spans="1:15" ht="14.1" customHeight="1" thickBot="1" x14ac:dyDescent="0.35">
      <c r="A11" s="55" t="s">
        <v>19</v>
      </c>
      <c r="B11" s="131"/>
      <c r="C11" s="132"/>
      <c r="D11" s="133"/>
      <c r="E11" s="134"/>
      <c r="F11" s="131"/>
      <c r="G11" s="135"/>
      <c r="H11" s="135"/>
      <c r="I11" s="136"/>
      <c r="J11" s="41"/>
      <c r="K11" s="137"/>
      <c r="L11" s="137"/>
      <c r="M11" s="137"/>
      <c r="N11" s="138"/>
    </row>
    <row r="12" spans="1:15" ht="43.35" hidden="1" customHeight="1" x14ac:dyDescent="0.2">
      <c r="A12" s="139" t="s">
        <v>0</v>
      </c>
      <c r="B12" s="140"/>
      <c r="C12" s="5"/>
      <c r="D12" s="5"/>
      <c r="E12" s="141"/>
      <c r="F12" s="141"/>
      <c r="G12" s="141"/>
      <c r="H12" s="141"/>
      <c r="I12" s="141"/>
      <c r="J12" s="141"/>
      <c r="K12" s="94"/>
      <c r="L12" s="94"/>
      <c r="M12" s="94"/>
      <c r="N12" s="95"/>
    </row>
    <row r="13" spans="1:15" s="7" customFormat="1" ht="29.1" hidden="1" customHeight="1" x14ac:dyDescent="0.3">
      <c r="A13" s="42" t="s">
        <v>1</v>
      </c>
      <c r="B13" s="30" t="s">
        <v>2</v>
      </c>
      <c r="C13" s="30" t="s">
        <v>3</v>
      </c>
      <c r="D13" s="30" t="s">
        <v>4</v>
      </c>
      <c r="E13" s="30" t="s">
        <v>5</v>
      </c>
      <c r="F13" s="6" t="s">
        <v>6</v>
      </c>
      <c r="G13" s="6" t="s">
        <v>7</v>
      </c>
      <c r="H13" s="6" t="s">
        <v>8</v>
      </c>
      <c r="I13" s="6" t="s">
        <v>9</v>
      </c>
      <c r="J13" s="6" t="s">
        <v>10</v>
      </c>
      <c r="K13" s="30"/>
      <c r="L13" s="30" t="s">
        <v>11</v>
      </c>
      <c r="M13" s="142" t="s">
        <v>12</v>
      </c>
      <c r="N13" s="143"/>
    </row>
    <row r="14" spans="1:15" ht="35.85" hidden="1" customHeight="1" x14ac:dyDescent="0.3">
      <c r="A14" s="43">
        <v>45127</v>
      </c>
      <c r="B14" s="8">
        <f>+A14+1</f>
        <v>45128</v>
      </c>
      <c r="C14" s="9" t="s">
        <v>13</v>
      </c>
      <c r="D14" s="9">
        <v>10</v>
      </c>
      <c r="E14" s="10">
        <v>10</v>
      </c>
      <c r="F14" s="11">
        <f>+B14-A14</f>
        <v>1</v>
      </c>
      <c r="G14" s="10">
        <v>26.5</v>
      </c>
      <c r="H14" s="11">
        <v>190000</v>
      </c>
      <c r="I14" s="12">
        <f t="shared" ref="I14:I15" si="0">H14*0.1</f>
        <v>19000</v>
      </c>
      <c r="J14" s="13">
        <f>H14+I14</f>
        <v>209000</v>
      </c>
      <c r="K14" s="9"/>
      <c r="L14" s="14">
        <f>+J14*F14*D14</f>
        <v>2090000</v>
      </c>
      <c r="M14" s="144" t="s">
        <v>14</v>
      </c>
      <c r="N14" s="145"/>
      <c r="O14" s="15"/>
    </row>
    <row r="15" spans="1:15" ht="35.85" hidden="1" customHeight="1" x14ac:dyDescent="0.3">
      <c r="A15" s="43">
        <v>45127</v>
      </c>
      <c r="B15" s="8">
        <f>+A15+1</f>
        <v>45128</v>
      </c>
      <c r="C15" s="9" t="s">
        <v>13</v>
      </c>
      <c r="D15" s="9">
        <v>10</v>
      </c>
      <c r="E15" s="10">
        <v>10</v>
      </c>
      <c r="F15" s="11">
        <f>+B15-A15</f>
        <v>1</v>
      </c>
      <c r="G15" s="10">
        <v>26.5</v>
      </c>
      <c r="H15" s="11">
        <v>210000</v>
      </c>
      <c r="I15" s="12">
        <f t="shared" si="0"/>
        <v>21000</v>
      </c>
      <c r="J15" s="13">
        <f>H15+I15</f>
        <v>231000</v>
      </c>
      <c r="K15" s="9"/>
      <c r="L15" s="14">
        <f>+J15*F15*D15</f>
        <v>2310000</v>
      </c>
      <c r="M15" s="144" t="s">
        <v>15</v>
      </c>
      <c r="N15" s="145"/>
      <c r="O15" s="15"/>
    </row>
    <row r="16" spans="1:15" ht="6" hidden="1" customHeight="1" x14ac:dyDescent="0.3">
      <c r="A16" s="44"/>
      <c r="B16" s="31"/>
      <c r="C16" s="31"/>
      <c r="D16" s="31"/>
      <c r="E16" s="32"/>
      <c r="F16" s="33"/>
      <c r="G16" s="32"/>
      <c r="H16" s="33"/>
      <c r="I16" s="34"/>
      <c r="J16" s="35"/>
      <c r="K16" s="31"/>
      <c r="L16" s="36"/>
      <c r="M16" s="37"/>
      <c r="N16" s="45"/>
    </row>
    <row r="17" spans="1:19" ht="22.5" customHeight="1" thickBot="1" x14ac:dyDescent="0.35">
      <c r="A17" s="62" t="s">
        <v>45</v>
      </c>
      <c r="B17" s="63"/>
      <c r="C17" s="64"/>
      <c r="D17" s="102" t="s">
        <v>46</v>
      </c>
      <c r="E17" s="102"/>
      <c r="F17" s="102"/>
      <c r="G17" s="102"/>
      <c r="H17" s="102"/>
      <c r="I17" s="103"/>
      <c r="J17" s="104" t="s">
        <v>44</v>
      </c>
      <c r="K17" s="104"/>
      <c r="L17" s="104"/>
      <c r="M17" s="104"/>
      <c r="N17" s="105"/>
    </row>
    <row r="18" spans="1:19" ht="43.5" customHeight="1" thickBot="1" x14ac:dyDescent="0.25">
      <c r="A18" s="46" t="s">
        <v>20</v>
      </c>
      <c r="B18" s="38"/>
      <c r="C18" s="38"/>
      <c r="D18" s="38"/>
      <c r="E18" s="38"/>
      <c r="F18" s="38"/>
      <c r="G18" s="38"/>
      <c r="H18" s="39"/>
      <c r="I18" s="38"/>
      <c r="J18" s="106"/>
      <c r="K18" s="106"/>
      <c r="L18" s="106"/>
      <c r="M18" s="106"/>
      <c r="N18" s="107"/>
      <c r="Q18" s="16"/>
    </row>
    <row r="19" spans="1:19" s="16" customFormat="1" ht="20.100000000000001" customHeight="1" thickBot="1" x14ac:dyDescent="0.35">
      <c r="A19" s="124" t="s">
        <v>28</v>
      </c>
      <c r="B19" s="125"/>
      <c r="C19" s="60" t="s">
        <v>27</v>
      </c>
      <c r="D19" s="60" t="s">
        <v>26</v>
      </c>
      <c r="E19" s="126" t="s">
        <v>42</v>
      </c>
      <c r="F19" s="127"/>
      <c r="G19" s="127"/>
      <c r="H19" s="127"/>
      <c r="I19" s="128"/>
      <c r="J19" s="126" t="s">
        <v>43</v>
      </c>
      <c r="K19" s="128"/>
      <c r="L19" s="61" t="s">
        <v>16</v>
      </c>
      <c r="M19" s="129" t="s">
        <v>38</v>
      </c>
      <c r="N19" s="130"/>
      <c r="S19" s="1"/>
    </row>
    <row r="20" spans="1:19" s="16" customFormat="1" ht="25.35" customHeight="1" thickBot="1" x14ac:dyDescent="0.35">
      <c r="A20" s="108" t="s">
        <v>22</v>
      </c>
      <c r="B20" s="109"/>
      <c r="C20" s="110" t="s">
        <v>34</v>
      </c>
      <c r="D20" s="23" t="s">
        <v>25</v>
      </c>
      <c r="E20" s="112">
        <v>260000</v>
      </c>
      <c r="F20" s="113"/>
      <c r="G20" s="113"/>
      <c r="H20" s="113"/>
      <c r="I20" s="114"/>
      <c r="J20" s="115">
        <f>E20*0.1</f>
        <v>26000</v>
      </c>
      <c r="K20" s="116"/>
      <c r="L20" s="56">
        <f>E20+J20</f>
        <v>286000</v>
      </c>
      <c r="M20" s="75"/>
      <c r="N20" s="76"/>
      <c r="S20" s="7"/>
    </row>
    <row r="21" spans="1:19" s="16" customFormat="1" ht="25.35" customHeight="1" thickBot="1" x14ac:dyDescent="0.35">
      <c r="A21" s="117" t="s">
        <v>21</v>
      </c>
      <c r="B21" s="118"/>
      <c r="C21" s="111"/>
      <c r="D21" s="28" t="s">
        <v>37</v>
      </c>
      <c r="E21" s="119">
        <f>E20+30000</f>
        <v>290000</v>
      </c>
      <c r="F21" s="120"/>
      <c r="G21" s="120"/>
      <c r="H21" s="120"/>
      <c r="I21" s="121"/>
      <c r="J21" s="122">
        <f>E21*0.1</f>
        <v>29000</v>
      </c>
      <c r="K21" s="123"/>
      <c r="L21" s="57">
        <f>E21+J21</f>
        <v>319000</v>
      </c>
      <c r="M21" s="75"/>
      <c r="N21" s="76"/>
      <c r="S21" s="1"/>
    </row>
    <row r="22" spans="1:19" s="16" customFormat="1" ht="25.35" customHeight="1" thickBot="1" x14ac:dyDescent="0.35">
      <c r="A22" s="66" t="s">
        <v>23</v>
      </c>
      <c r="B22" s="67"/>
      <c r="C22" s="68" t="s">
        <v>35</v>
      </c>
      <c r="D22" s="27" t="s">
        <v>25</v>
      </c>
      <c r="E22" s="70">
        <v>280000</v>
      </c>
      <c r="F22" s="71"/>
      <c r="G22" s="71"/>
      <c r="H22" s="71"/>
      <c r="I22" s="72"/>
      <c r="J22" s="73">
        <f>E22*0.1</f>
        <v>28000</v>
      </c>
      <c r="K22" s="74"/>
      <c r="L22" s="58">
        <f>E22+J22</f>
        <v>308000</v>
      </c>
      <c r="M22" s="75"/>
      <c r="N22" s="76"/>
      <c r="S22" s="1"/>
    </row>
    <row r="23" spans="1:19" s="16" customFormat="1" ht="25.35" customHeight="1" thickBot="1" x14ac:dyDescent="0.35">
      <c r="A23" s="77" t="s">
        <v>24</v>
      </c>
      <c r="B23" s="78"/>
      <c r="C23" s="69"/>
      <c r="D23" s="29" t="s">
        <v>36</v>
      </c>
      <c r="E23" s="79">
        <f>E22+30000+30000</f>
        <v>340000</v>
      </c>
      <c r="F23" s="80"/>
      <c r="G23" s="80"/>
      <c r="H23" s="80"/>
      <c r="I23" s="81"/>
      <c r="J23" s="82">
        <f>E23*0.1</f>
        <v>34000</v>
      </c>
      <c r="K23" s="83"/>
      <c r="L23" s="59">
        <f>E23+J23</f>
        <v>374000</v>
      </c>
      <c r="M23" s="84"/>
      <c r="N23" s="85"/>
      <c r="S23" s="1"/>
    </row>
    <row r="24" spans="1:19" ht="42.6" customHeight="1" x14ac:dyDescent="0.3">
      <c r="A24" s="86" t="s">
        <v>47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6" t="s">
        <v>48</v>
      </c>
      <c r="N24" s="90"/>
      <c r="S24" s="2"/>
    </row>
    <row r="25" spans="1:19" ht="42.6" customHeight="1" thickBot="1" x14ac:dyDescent="0.35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1"/>
      <c r="N25" s="92"/>
    </row>
    <row r="26" spans="1:19" ht="15" customHeight="1" x14ac:dyDescent="0.3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</row>
    <row r="27" spans="1:19" ht="25.35" customHeight="1" x14ac:dyDescent="0.3">
      <c r="A27" s="96" t="s">
        <v>39</v>
      </c>
      <c r="B27" s="97"/>
      <c r="C27" s="97"/>
      <c r="D27" s="97"/>
      <c r="E27" s="17"/>
      <c r="F27" s="17"/>
      <c r="G27" s="17"/>
      <c r="H27" s="17"/>
      <c r="I27" s="17"/>
      <c r="J27" s="17"/>
      <c r="K27" s="18"/>
      <c r="L27" s="18"/>
      <c r="M27" s="18"/>
      <c r="N27" s="47"/>
    </row>
    <row r="28" spans="1:19" ht="18.75" customHeight="1" x14ac:dyDescent="0.2">
      <c r="A28" s="48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98"/>
      <c r="L28" s="98"/>
      <c r="M28" s="98"/>
      <c r="N28" s="99"/>
    </row>
    <row r="29" spans="1:19" ht="10.5" customHeight="1" thickBot="1" x14ac:dyDescent="0.35">
      <c r="A29" s="49"/>
      <c r="B29" s="50"/>
      <c r="C29" s="50"/>
      <c r="D29" s="50"/>
      <c r="E29" s="50"/>
      <c r="F29" s="50"/>
      <c r="G29" s="50"/>
      <c r="H29" s="50"/>
      <c r="I29" s="50"/>
      <c r="J29" s="51"/>
      <c r="K29" s="100"/>
      <c r="L29" s="100"/>
      <c r="M29" s="100"/>
      <c r="N29" s="101"/>
    </row>
    <row r="30" spans="1:19" ht="10.35" customHeight="1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65"/>
      <c r="M30" s="65"/>
      <c r="N30" s="65"/>
    </row>
  </sheetData>
  <mergeCells count="58">
    <mergeCell ref="A1:N5"/>
    <mergeCell ref="A6:N6"/>
    <mergeCell ref="A7:N7"/>
    <mergeCell ref="B8:C8"/>
    <mergeCell ref="D8:E8"/>
    <mergeCell ref="F8:I8"/>
    <mergeCell ref="M14:N14"/>
    <mergeCell ref="M15:N15"/>
    <mergeCell ref="B9:C9"/>
    <mergeCell ref="D9:E9"/>
    <mergeCell ref="F9:I9"/>
    <mergeCell ref="K9:L9"/>
    <mergeCell ref="M9:N9"/>
    <mergeCell ref="B10:C10"/>
    <mergeCell ref="D10:E10"/>
    <mergeCell ref="F10:I10"/>
    <mergeCell ref="K10:L10"/>
    <mergeCell ref="M10:N10"/>
    <mergeCell ref="A12:B12"/>
    <mergeCell ref="E12:J12"/>
    <mergeCell ref="K12:L12"/>
    <mergeCell ref="M12:N12"/>
    <mergeCell ref="M13:N13"/>
    <mergeCell ref="B11:C11"/>
    <mergeCell ref="D11:E11"/>
    <mergeCell ref="F11:I11"/>
    <mergeCell ref="K11:L11"/>
    <mergeCell ref="M11:N11"/>
    <mergeCell ref="D17:I17"/>
    <mergeCell ref="J17:N18"/>
    <mergeCell ref="A20:B20"/>
    <mergeCell ref="C20:C21"/>
    <mergeCell ref="E20:I20"/>
    <mergeCell ref="J20:K20"/>
    <mergeCell ref="M20:N20"/>
    <mergeCell ref="A21:B21"/>
    <mergeCell ref="E21:I21"/>
    <mergeCell ref="J21:K21"/>
    <mergeCell ref="M21:N21"/>
    <mergeCell ref="A19:B19"/>
    <mergeCell ref="E19:I19"/>
    <mergeCell ref="J19:K19"/>
    <mergeCell ref="M19:N19"/>
    <mergeCell ref="L30:N30"/>
    <mergeCell ref="A22:B22"/>
    <mergeCell ref="C22:C23"/>
    <mergeCell ref="E22:I22"/>
    <mergeCell ref="J22:K22"/>
    <mergeCell ref="M22:N22"/>
    <mergeCell ref="A23:B23"/>
    <mergeCell ref="E23:I23"/>
    <mergeCell ref="J23:K23"/>
    <mergeCell ref="M23:N23"/>
    <mergeCell ref="A24:L25"/>
    <mergeCell ref="M24:N25"/>
    <mergeCell ref="A26:N26"/>
    <mergeCell ref="A27:D27"/>
    <mergeCell ref="K28:N29"/>
  </mergeCells>
  <phoneticPr fontId="2" type="noConversion"/>
  <hyperlinks>
    <hyperlink ref="M9" r:id="rId1" xr:uid="{4A360C59-A58C-4866-B8BC-F824E6BF22F1}"/>
  </hyperlinks>
  <printOptions horizontalCentered="1"/>
  <pageMargins left="0.39370078740157499" right="0.39370078740157499" top="0.59055118110236204" bottom="0.39370078740157499" header="0" footer="0"/>
  <pageSetup paperSize="9" scale="95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KADEX</vt:lpstr>
      <vt:lpstr>KADEX!Print_Area</vt:lpstr>
    </vt:vector>
  </TitlesOfParts>
  <Manager/>
  <Company>Marriott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Won Yeong</dc:creator>
  <cp:keywords/>
  <dc:description/>
  <cp:lastModifiedBy>이상 메쎄</cp:lastModifiedBy>
  <cp:revision/>
  <cp:lastPrinted>2026-03-23T00:52:58Z</cp:lastPrinted>
  <dcterms:created xsi:type="dcterms:W3CDTF">2023-04-28T06:27:38Z</dcterms:created>
  <dcterms:modified xsi:type="dcterms:W3CDTF">2026-03-24T06:18:41Z</dcterms:modified>
  <cp:category/>
  <cp:contentStatus/>
</cp:coreProperties>
</file>